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dserver\ФУ\БЮДЖЕТ\ДОКУМЕНТЫ\УТОЧНЕНИЯ\2024 год\"/>
    </mc:Choice>
  </mc:AlternateContent>
  <xr:revisionPtr revIDLastSave="0" documentId="13_ncr:1_{570E69C8-31A0-4A4A-B1CD-D1252F754A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97" i="1" l="1"/>
  <c r="C95" i="1"/>
  <c r="C94" i="1" l="1"/>
  <c r="C92" i="1"/>
  <c r="C90" i="1"/>
  <c r="C88" i="1"/>
  <c r="C86" i="1"/>
  <c r="C84" i="1"/>
  <c r="C82" i="1"/>
  <c r="C80" i="1"/>
  <c r="C78" i="1"/>
  <c r="C76" i="1"/>
  <c r="C74" i="1"/>
  <c r="C67" i="1"/>
  <c r="C70" i="1" l="1"/>
  <c r="C69" i="1" s="1"/>
  <c r="C64" i="1"/>
  <c r="C63" i="1" s="1"/>
  <c r="C61" i="1"/>
  <c r="C60" i="1" s="1"/>
  <c r="C57" i="1"/>
  <c r="C56" i="1" s="1"/>
  <c r="C55" i="1" s="1"/>
  <c r="C53" i="1"/>
  <c r="C50" i="1" s="1"/>
  <c r="C49" i="1" s="1"/>
  <c r="C47" i="1"/>
  <c r="C44" i="1"/>
  <c r="C43" i="1" s="1"/>
  <c r="C41" i="1"/>
  <c r="C38" i="1"/>
  <c r="C36" i="1"/>
  <c r="C33" i="1"/>
  <c r="C31" i="1"/>
  <c r="C22" i="1"/>
  <c r="C21" i="1" s="1"/>
  <c r="C30" i="1" l="1"/>
  <c r="C40" i="1"/>
  <c r="C59" i="1"/>
  <c r="C35" i="1"/>
  <c r="C20" i="1" s="1"/>
  <c r="C101" i="1"/>
  <c r="C103" i="1"/>
  <c r="C105" i="1"/>
  <c r="C107" i="1"/>
  <c r="C100" i="1" l="1"/>
  <c r="C99" i="1" l="1"/>
  <c r="C112" i="1" l="1"/>
</calcChain>
</file>

<file path=xl/sharedStrings.xml><?xml version="1.0" encoding="utf-8"?>
<sst xmlns="http://schemas.openxmlformats.org/spreadsheetml/2006/main" count="208" uniqueCount="205">
  <si>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</si>
  <si>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</si>
  <si>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</si>
  <si>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</si>
  <si>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</si>
  <si>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</si>
  <si>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1 01 02010 01 0000 110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</si>
  <si>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</si>
  <si>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</si>
  <si>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</si>
  <si>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</si>
  <si>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 по найму на основании патента в соответствии со статьей 227.1 Налогового кодекса Российской Федерации</t>
  </si>
  <si>
    <t xml:space="preserve"> 1 05 00000 00 0000 000</t>
  </si>
  <si>
    <t>НАЛОГИ НА СОВОКУПНЫЙ ДОХОД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</si>
  <si>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</si>
  <si>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</si>
  <si>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</si>
  <si>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 xml:space="preserve"> 1 05 03000 01 0000 110</t>
  </si>
  <si>
    <t>Единый сельскохозяйственный налог</t>
  </si>
  <si>
    <t xml:space="preserve"> 1 05 03010 01 0000 110</t>
  </si>
  <si>
    <r>
      <t xml:space="preserve"> </t>
    </r>
    <r>
      <rPr>
        <b/>
        <sz val="10"/>
        <color theme="1"/>
        <rFont val="Times New Roman"/>
        <family val="1"/>
        <charset val="204"/>
      </rPr>
      <t>1 08 00000 00 0000 000</t>
    </r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</si>
  <si>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</si>
  <si>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</si>
  <si>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</si>
  <si>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</si>
  <si>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</si>
  <si>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 xml:space="preserve">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</si>
  <si>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</si>
  <si>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 xml:space="preserve"> 1 08 07150 01 0000 110</t>
  </si>
  <si>
    <t>Государственная пошлина за выдачу разрешения на установку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</si>
  <si>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</si>
  <si>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</si>
  <si>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1 11 01000 00 0000 120</t>
  </si>
  <si>
    <t xml:space="preserve">Доходы в виде прибыли, приходящейся на доли в уставных (складочных) капиталах хозяйственных 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</si>
  <si>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 xml:space="preserve"> 1 11 01050 05 0000 120</t>
  </si>
  <si>
    <t xml:space="preserve">Доходы 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</si>
  <si>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</si>
  <si>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</si>
  <si>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</si>
  <si>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</si>
  <si>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</si>
  <si>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</si>
  <si>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</si>
  <si>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1 11 05020 00 0000 120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</si>
  <si>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</si>
  <si>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 1 11 05025 05 0000 120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</si>
  <si>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</si>
  <si>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</si>
  <si>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</si>
  <si>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</si>
  <si>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</si>
  <si>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</si>
  <si>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</si>
  <si>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</si>
  <si>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 xml:space="preserve">Плата за сбросы загрязняющих веществ в водные объекты </t>
  </si>
  <si>
    <t xml:space="preserve"> 1 12 01040 01 0000 120</t>
  </si>
  <si>
    <t>Плата за размещение отходов производства и потребления</t>
  </si>
  <si>
    <t xml:space="preserve"> 1 12 01041 01 0000 120</t>
  </si>
  <si>
    <t xml:space="preserve">Плата за размещение отходов производства </t>
  </si>
  <si>
    <t xml:space="preserve"> 1 14 00000 00 0000 000 </t>
  </si>
  <si>
    <t>ДОХОДЫ ОТ ПРОДАЖИ МАТЕРИАЛЬНЫХ И НЕМАТЕРИАЛЬНЫХ АКТИВОВ</t>
  </si>
  <si>
    <t xml:space="preserve">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</si>
  <si>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</si>
  <si>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1 14 06010 00 0000 430</t>
  </si>
  <si>
    <t>Доходы от продажи земельных участков, государственная собственность на которые не разграничена</t>
  </si>
  <si>
    <t xml:space="preserve"> 1 14 06013 05 0000 430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</si>
  <si>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</si>
  <si>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</si>
  <si>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</si>
  <si>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</si>
  <si>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</si>
  <si>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</si>
  <si>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</si>
  <si>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</si>
  <si>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</si>
  <si>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</si>
  <si>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</si>
  <si>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</si>
  <si>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</si>
  <si>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</si>
  <si>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</si>
  <si>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</si>
  <si>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</si>
  <si>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</si>
  <si>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1 16 01200 01 0000 140</t>
  </si>
  <si>
    <t>1 16 01203 01 0000 140</t>
  </si>
  <si>
    <t>1 16 01080 01 0000 140</t>
  </si>
  <si>
    <t>1 16 01083 01 0000 140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</si>
  <si>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</si>
  <si>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</si>
  <si>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</si>
  <si>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</si>
  <si>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</si>
  <si>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</si>
  <si>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1 16 01330 00 0000 140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</si>
  <si>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</si>
  <si>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</si>
  <si>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</si>
  <si>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</si>
  <si>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</si>
  <si>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1 01 02040 01 0000 110</t>
  </si>
  <si>
    <t>1 01 02080 01 0000 110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</si>
  <si>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</si>
  <si>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</si>
  <si>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</si>
  <si>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</si>
  <si>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</si>
  <si>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</si>
  <si>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</si>
  <si>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</si>
  <si>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</si>
  <si>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</si>
  <si>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</si>
  <si>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</si>
  <si>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</si>
  <si>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</si>
  <si>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</si>
  <si>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</si>
  <si>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</si>
  <si>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</si>
  <si>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1 16 02000 02 0000 140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</si>
  <si>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</si>
  <si>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</si>
  <si>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</si>
  <si>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</si>
  <si>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</si>
  <si>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</si>
  <si>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</si>
  <si>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</si>
  <si>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</si>
  <si>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1 13 00000 00 0000 000</t>
  </si>
  <si>
    <t>ДОХОДЫ ОТ ОКАЗАНИЯ ПЛАТНЫХ УСЛУГ 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</si>
  <si>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</si>
  <si>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</si>
  <si>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</si>
  <si>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</si>
  <si>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</si>
  <si>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</si>
  <si>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</si>
  <si>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</si>
  <si>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</si>
  <si>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</si>
  <si>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</si>
  <si>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</si>
  <si>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</si>
  <si>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</si>
  <si>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</si>
  <si>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</si>
  <si>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</si>
  <si>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</si>
  <si>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</si>
  <si>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</si>
  <si>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</si>
  <si>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</si>
  <si>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</si>
  <si>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</si>
  <si>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2 02 30000 00 0000 150</t>
  </si>
  <si>
    <t>Субвенции бюджетам бюджетной системы Российской Федерации</t>
  </si>
  <si>
    <t>2 02 35082 05 0000 150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</si>
  <si>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</si>
  <si>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</si>
  <si>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</si>
  <si>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</si>
  <si>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</si>
  <si>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</si>
  <si>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ИТОГО ДОХОДОВ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</si>
  <si>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</si>
  <si>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 год</t>
  </si>
  <si>
    <t>2025 год</t>
  </si>
  <si>
    <t>2026 год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</si>
  <si>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</si>
  <si>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</si>
  <si>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Прочие межбюджетные трансферты, передаваемые бюджетам муниципальных районов</t>
  </si>
  <si>
    <t>2 02 49999 05 0000 150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</si>
  <si>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</si>
  <si>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</si>
  <si>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Код бюджетной классификации</t>
  </si>
  <si>
    <t>Наименование</t>
  </si>
  <si>
    <t/>
  </si>
  <si>
    <t>2 02 19999 05 0000 150</t>
  </si>
  <si>
    <t>1 14 06020 00 0000 430</t>
  </si>
  <si>
    <t>Доходы от продажи земельных участков, государственная собственность на которые разграничена (за исключением  земельных участков бюджетных и автономных учреждений)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</si>
  <si>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</si>
  <si>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 и автономных учреждений)</t>
  </si>
  <si>
    <t>1 16 07000 01 0000 140</t>
  </si>
  <si>
    <t xml:space="preserve">Штрафы, неустойки, пени, уплаченные в соответствии  с законом или договором в случае неисполнения  или  ненадлежащего исполнения 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 Российской Федерации, иной организацией,  действующей от имени Российской Федерации 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</si>
  <si>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</si>
  <si>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</si>
  <si>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</si>
  <si>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</si>
  <si>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Приложение 1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</si>
  <si>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</si>
  <si>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</si>
  <si>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</si>
  <si>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</si>
  <si>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</si>
  <si>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</si>
  <si>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 xml:space="preserve">Брянской области на 2024 год и </t>
  </si>
  <si>
    <t>на плановый период 2025 и 2026 годов»»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</si>
  <si>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</si>
  <si>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</si>
  <si>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</si>
  <si>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>на 2024 год и на плановый период 2025 и 2026 годов"</t>
  </si>
  <si>
    <t xml:space="preserve">Изменение доходов бюджета Унечского муниципального района Брянской области на 2024 год и на плановый период 2025 и 2026 годов
</t>
  </si>
  <si>
    <t>Приложение № 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</si>
</sst>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9" fontId="4" fillId="0" borderId="2">
      <alignment horizontal="center" vertical="top" shrinkToFit="1"/>
    </xf>
    <xf numFmtId="0" fontId="4" fillId="0" borderId="2">
      <alignment horizontal="left" vertical="top" wrapText="1"/>
    </xf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1" applyFont="1" applyBorder="1" applyAlignment="1">
      <alignment horizontal="justify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49" fontId="7" fillId="2" borderId="1" xfId="2" applyFont="1" applyFill="1" applyBorder="1" applyAlignment="1" applyProtection="1">
      <alignment horizontal="left" wrapText="1" shrinkToFit="1"/>
      <protection locked="0"/>
    </xf>
    <xf numFmtId="0" fontId="7" fillId="2" borderId="1" xfId="3" applyFont="1" applyFill="1" applyBorder="1" applyAlignment="1" applyProtection="1">
      <alignment horizontal="left" wrapText="1"/>
      <protection locked="0"/>
    </xf>
    <xf numFmtId="0" fontId="5" fillId="0" borderId="1" xfId="0" applyFont="1" applyBorder="1" applyAlignment="1">
      <alignment horizontal="center" wrapText="1"/>
    </xf>
    <xf numFmtId="49" fontId="7" fillId="2" borderId="1" xfId="2" applyFont="1" applyFill="1" applyBorder="1" applyAlignment="1" applyProtection="1">
      <alignment horizontal="left" vertical="center" wrapText="1" shrinkToFit="1"/>
      <protection locked="0"/>
    </xf>
    <xf numFmtId="0" fontId="7" fillId="2" borderId="1" xfId="3" applyFont="1" applyFill="1" applyBorder="1" applyAlignment="1" applyProtection="1">
      <alignment horizontal="left" vertical="center" wrapText="1"/>
      <protection locked="0"/>
    </xf>
    <xf numFmtId="0" fontId="8" fillId="0" borderId="0" xfId="0" applyFont="1"/>
    <xf numFmtId="0" fontId="8" fillId="0" borderId="1" xfId="1" applyFont="1" applyBorder="1" applyAlignment="1">
      <alignment horizontal="justify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10" fillId="0" borderId="1" xfId="0" applyNumberFormat="1" applyFont="1" applyBorder="1"/>
    <xf numFmtId="4" fontId="8" fillId="0" borderId="1" xfId="0" applyNumberFormat="1" applyFont="1" applyBorder="1"/>
    <xf numFmtId="2" fontId="8" fillId="0" borderId="0" xfId="0" applyNumberFormat="1" applyFont="1"/>
    <xf numFmtId="4" fontId="8" fillId="0" borderId="0" xfId="0" applyNumberFormat="1" applyFont="1"/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7" fillId="0" borderId="0" xfId="0" applyFont="1"/>
    <xf numFmtId="0" fontId="6" fillId="0" borderId="0" xfId="0" applyFont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2" fontId="8" fillId="0" borderId="0" xfId="0" applyNumberFormat="1" applyFont="1" applyAlignment="1">
      <alignment horizontal="center"/>
    </xf>
  </cellXfs>
  <cellStyles count="4">
    <cellStyle name="xl39" xfId="3" xr:uid="{00000000-0005-0000-0000-000000000000}"/>
    <cellStyle name="xl44" xfId="2" xr:uid="{00000000-0005-0000-0000-000001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4"/>
  <sheetViews>
    <sheetView tabSelected="1" zoomScale="90" zoomScaleNormal="90" workbookViewId="0">
      <selection activeCell="L23" sqref="L23"/>
    </sheetView>
  </sheetViews>
  <sheetFormatPr defaultRowHeight="15.75" x14ac:dyDescent="0.25"/>
  <cols>
    <col min="1" max="1" width="19.875" customWidth="1"/>
    <col min="2" max="2" width="63.875" customWidth="1"/>
    <col min="3" max="3" width="14.25" style="25" customWidth="1"/>
    <col min="4" max="4" width="13.125" style="25" customWidth="1"/>
    <col min="5" max="5" width="13.25" style="19" customWidth="1"/>
  </cols>
  <sheetData>
    <row r="1" spans="1:5" x14ac:dyDescent="0.25">
      <c r="A1" s="27"/>
      <c r="B1" s="28"/>
      <c r="C1" s="29" t="s">
        <v>190</v>
      </c>
      <c r="D1" s="27"/>
      <c r="E1" s="27"/>
    </row>
    <row r="2" spans="1:5" x14ac:dyDescent="0.25">
      <c r="A2" s="27"/>
      <c r="B2" s="28"/>
      <c r="C2" s="29" t="s">
        <v>191</v>
      </c>
      <c r="D2" s="27"/>
      <c r="E2" s="27"/>
    </row>
    <row r="3" spans="1:5" x14ac:dyDescent="0.25">
      <c r="A3" s="27"/>
      <c r="B3" s="28"/>
      <c r="C3" s="29" t="s">
        <v>192</v>
      </c>
      <c r="D3" s="27"/>
      <c r="E3" s="27"/>
    </row>
    <row r="4" spans="1:5" x14ac:dyDescent="0.25">
      <c r="A4" s="27"/>
      <c r="B4" s="28"/>
      <c r="C4" s="29" t="s">
        <v>193</v>
      </c>
      <c r="D4" s="27"/>
      <c r="E4" s="27"/>
    </row>
    <row r="5" spans="1:5" x14ac:dyDescent="0.25">
      <c r="A5" s="27"/>
      <c r="B5" s="28"/>
      <c r="C5" s="29" t="s">
        <v>194</v>
      </c>
      <c r="D5" s="27"/>
      <c r="E5" s="27"/>
    </row>
    <row r="6" spans="1:5" x14ac:dyDescent="0.25">
      <c r="A6" s="27"/>
      <c r="B6" s="28"/>
      <c r="C6" s="29" t="s">
        <v>195</v>
      </c>
      <c r="D6" s="27"/>
      <c r="E6" s="27"/>
    </row>
    <row r="7" spans="1:5" x14ac:dyDescent="0.25">
      <c r="A7" s="27"/>
      <c r="B7" s="28"/>
      <c r="C7" s="29" t="s">
        <v>196</v>
      </c>
      <c r="D7" s="27"/>
      <c r="E7" s="27"/>
    </row>
    <row r="8" spans="1:5" x14ac:dyDescent="0.25">
      <c r="A8" s="27"/>
      <c r="B8" s="28"/>
      <c r="C8" s="29" t="s">
        <v>197</v>
      </c>
      <c r="D8" s="27"/>
      <c r="E8" s="27"/>
    </row>
    <row r="9" spans="1:5" x14ac:dyDescent="0.25">
      <c r="A9" s="27"/>
      <c r="B9" s="28"/>
      <c r="C9" s="29" t="s">
        <v>198</v>
      </c>
      <c r="D9" s="27"/>
      <c r="E9" s="27"/>
    </row>
    <row r="10" spans="1:5" x14ac:dyDescent="0.25">
      <c r="A10" s="27"/>
      <c r="B10" s="28"/>
      <c r="C10" s="30"/>
      <c r="D10" s="27"/>
      <c r="E10" s="27"/>
    </row>
    <row r="11" spans="1:5" x14ac:dyDescent="0.25">
      <c r="A11" s="27"/>
      <c r="B11" s="28"/>
      <c r="C11" s="1" t="s">
        <v>204</v>
      </c>
      <c r="D11" s="27"/>
      <c r="E11" s="27"/>
    </row>
    <row r="12" spans="1:5" x14ac:dyDescent="0.25">
      <c r="A12" s="27"/>
      <c r="B12" s="28"/>
      <c r="C12" s="1" t="s">
        <v>199</v>
      </c>
      <c r="D12" s="27"/>
      <c r="E12" s="27"/>
    </row>
    <row r="13" spans="1:5" x14ac:dyDescent="0.25">
      <c r="A13" s="27"/>
      <c r="B13" s="28"/>
      <c r="C13" s="1" t="s">
        <v>200</v>
      </c>
      <c r="D13" s="27"/>
      <c r="E13" s="27"/>
    </row>
    <row r="14" spans="1:5" x14ac:dyDescent="0.25">
      <c r="A14" s="27"/>
      <c r="B14" s="28"/>
      <c r="C14" s="1" t="s">
        <v>201</v>
      </c>
      <c r="D14" s="27"/>
      <c r="E14" s="27"/>
    </row>
    <row r="15" spans="1:5" x14ac:dyDescent="0.25">
      <c r="A15" s="27"/>
      <c r="B15" s="28"/>
      <c r="C15" s="1" t="s">
        <v>202</v>
      </c>
      <c r="D15" s="27"/>
      <c r="E15" s="27"/>
    </row>
    <row r="16" spans="1:5" x14ac:dyDescent="0.25">
      <c r="A16" s="22" t="s">
        <v>178</v>
      </c>
      <c r="B16" s="31" t="s">
        <v>178</v>
      </c>
      <c r="C16" s="32"/>
      <c r="D16" s="32"/>
      <c r="E16" s="32"/>
    </row>
    <row r="17" spans="1:5" ht="35.25" customHeight="1" x14ac:dyDescent="0.25">
      <c r="A17" s="33" t="s">
        <v>203</v>
      </c>
      <c r="B17" s="33"/>
      <c r="C17" s="33"/>
      <c r="D17" s="33"/>
      <c r="E17" s="33"/>
    </row>
    <row r="18" spans="1:5" x14ac:dyDescent="0.25">
      <c r="E18" s="34" t="s">
        <v>170</v>
      </c>
    </row>
    <row r="19" spans="1:5" ht="31.5" x14ac:dyDescent="0.25">
      <c r="A19" s="21" t="s">
        <v>176</v>
      </c>
      <c r="B19" s="21" t="s">
        <v>177</v>
      </c>
      <c r="C19" s="21" t="s">
        <v>167</v>
      </c>
      <c r="D19" s="21" t="s">
        <v>168</v>
      </c>
      <c r="E19" s="21" t="s">
        <v>169</v>
      </c>
    </row>
    <row r="20" spans="1:5" x14ac:dyDescent="0.25">
      <c r="A20" s="2" t="s">
        <v>0</v>
      </c>
      <c r="B20" s="3" t="s">
        <v>1</v>
      </c>
      <c r="C20" s="23">
        <f>C21+C30+C35+C40+C49+C55+C59+C72</f>
        <v>29387000</v>
      </c>
      <c r="D20" s="23">
        <v>0</v>
      </c>
      <c r="E20" s="23">
        <v>0</v>
      </c>
    </row>
    <row r="21" spans="1:5" x14ac:dyDescent="0.25">
      <c r="A21" s="2" t="s">
        <v>2</v>
      </c>
      <c r="B21" s="3" t="s">
        <v>3</v>
      </c>
      <c r="C21" s="24">
        <f>C22</f>
        <v>29000000</v>
      </c>
      <c r="D21" s="24">
        <v>0</v>
      </c>
      <c r="E21" s="24">
        <v>0</v>
      </c>
    </row>
    <row r="22" spans="1:5" x14ac:dyDescent="0.25">
      <c r="A22" s="4" t="s">
        <v>4</v>
      </c>
      <c r="B22" s="5" t="s">
        <v>5</v>
      </c>
      <c r="C22" s="24">
        <f>C23+C24+C25+C26+C27+C28+C29</f>
        <v>29000000</v>
      </c>
      <c r="D22" s="24">
        <v>0</v>
      </c>
      <c r="E22" s="24">
        <v>0</v>
      </c>
    </row>
    <row r="23" spans="1:5" ht="65.45" customHeight="1" x14ac:dyDescent="0.25">
      <c r="A23" s="4" t="s">
        <v>6</v>
      </c>
      <c r="B23" s="5" t="s">
        <v>171</v>
      </c>
      <c r="C23" s="24">
        <v>26561000</v>
      </c>
      <c r="D23" s="24">
        <v>0</v>
      </c>
      <c r="E23" s="24">
        <v>0</v>
      </c>
    </row>
    <row r="24" spans="1:5" ht="67.150000000000006" customHeight="1" x14ac:dyDescent="0.25">
      <c r="A24" s="4" t="s">
        <v>7</v>
      </c>
      <c r="B24" s="5" t="s">
        <v>8</v>
      </c>
      <c r="C24" s="24">
        <v>-400000</v>
      </c>
      <c r="D24" s="24">
        <v>0</v>
      </c>
      <c r="E24" s="24">
        <v>0</v>
      </c>
    </row>
    <row r="25" spans="1:5" ht="30.75" customHeight="1" x14ac:dyDescent="0.25">
      <c r="A25" s="4" t="s">
        <v>9</v>
      </c>
      <c r="B25" s="5" t="s">
        <v>10</v>
      </c>
      <c r="C25" s="24">
        <v>1050000</v>
      </c>
      <c r="D25" s="24">
        <v>0</v>
      </c>
      <c r="E25" s="24">
        <v>0</v>
      </c>
    </row>
    <row r="26" spans="1:5" ht="56.45" customHeight="1" x14ac:dyDescent="0.25">
      <c r="A26" s="4" t="s">
        <v>100</v>
      </c>
      <c r="B26" s="5" t="s">
        <v>11</v>
      </c>
      <c r="C26" s="24">
        <v>-11000</v>
      </c>
      <c r="D26" s="24">
        <v>0</v>
      </c>
      <c r="E26" s="24">
        <v>0</v>
      </c>
    </row>
    <row r="27" spans="1:5" ht="82.9" customHeight="1" x14ac:dyDescent="0.25">
      <c r="A27" s="6" t="s">
        <v>101</v>
      </c>
      <c r="B27" s="5" t="s">
        <v>144</v>
      </c>
      <c r="C27" s="24">
        <v>-400000</v>
      </c>
      <c r="D27" s="24">
        <v>0</v>
      </c>
      <c r="E27" s="24">
        <v>0</v>
      </c>
    </row>
    <row r="28" spans="1:5" ht="39.6" customHeight="1" x14ac:dyDescent="0.25">
      <c r="A28" s="4" t="s">
        <v>140</v>
      </c>
      <c r="B28" s="9" t="s">
        <v>142</v>
      </c>
      <c r="C28" s="24">
        <v>850000</v>
      </c>
      <c r="D28" s="24">
        <v>0</v>
      </c>
      <c r="E28" s="24">
        <v>0</v>
      </c>
    </row>
    <row r="29" spans="1:5" ht="39" customHeight="1" x14ac:dyDescent="0.25">
      <c r="A29" s="4" t="s">
        <v>141</v>
      </c>
      <c r="B29" s="9" t="s">
        <v>143</v>
      </c>
      <c r="C29" s="24">
        <v>1350000</v>
      </c>
      <c r="D29" s="24">
        <v>0</v>
      </c>
      <c r="E29" s="24">
        <v>0</v>
      </c>
    </row>
    <row r="30" spans="1:5" x14ac:dyDescent="0.25">
      <c r="A30" s="2" t="s">
        <v>12</v>
      </c>
      <c r="B30" s="3" t="s">
        <v>13</v>
      </c>
      <c r="C30" s="24">
        <f>C31+C33</f>
        <v>-292000</v>
      </c>
      <c r="D30" s="24">
        <v>0</v>
      </c>
      <c r="E30" s="24">
        <v>0</v>
      </c>
    </row>
    <row r="31" spans="1:5" x14ac:dyDescent="0.25">
      <c r="A31" s="4" t="s">
        <v>14</v>
      </c>
      <c r="B31" s="5" t="s">
        <v>15</v>
      </c>
      <c r="C31" s="24">
        <f>C32</f>
        <v>21000</v>
      </c>
      <c r="D31" s="24">
        <v>0</v>
      </c>
      <c r="E31" s="24">
        <v>0</v>
      </c>
    </row>
    <row r="32" spans="1:5" x14ac:dyDescent="0.25">
      <c r="A32" s="4" t="s">
        <v>16</v>
      </c>
      <c r="B32" s="5" t="s">
        <v>15</v>
      </c>
      <c r="C32" s="24">
        <v>21000</v>
      </c>
      <c r="D32" s="24">
        <v>0</v>
      </c>
      <c r="E32" s="24">
        <v>0</v>
      </c>
    </row>
    <row r="33" spans="1:5" x14ac:dyDescent="0.25">
      <c r="A33" s="4" t="s">
        <v>17</v>
      </c>
      <c r="B33" s="5" t="s">
        <v>18</v>
      </c>
      <c r="C33" s="24">
        <f>C34</f>
        <v>-313000</v>
      </c>
      <c r="D33" s="24">
        <v>0</v>
      </c>
      <c r="E33" s="24">
        <v>0</v>
      </c>
    </row>
    <row r="34" spans="1:5" x14ac:dyDescent="0.25">
      <c r="A34" s="4" t="s">
        <v>19</v>
      </c>
      <c r="B34" s="5" t="s">
        <v>18</v>
      </c>
      <c r="C34" s="24">
        <v>-313000</v>
      </c>
      <c r="D34" s="24">
        <v>0</v>
      </c>
      <c r="E34" s="24">
        <v>0</v>
      </c>
    </row>
    <row r="35" spans="1:5" x14ac:dyDescent="0.25">
      <c r="A35" s="4" t="s">
        <v>20</v>
      </c>
      <c r="B35" s="3" t="s">
        <v>21</v>
      </c>
      <c r="C35" s="24">
        <f>C36+C38</f>
        <v>2085000</v>
      </c>
      <c r="D35" s="24">
        <v>0</v>
      </c>
      <c r="E35" s="24">
        <v>0</v>
      </c>
    </row>
    <row r="36" spans="1:5" ht="26.25" x14ac:dyDescent="0.25">
      <c r="A36" s="4" t="s">
        <v>22</v>
      </c>
      <c r="B36" s="5" t="s">
        <v>23</v>
      </c>
      <c r="C36" s="24">
        <f>C37</f>
        <v>2095000</v>
      </c>
      <c r="D36" s="24">
        <v>0</v>
      </c>
      <c r="E36" s="24">
        <v>0</v>
      </c>
    </row>
    <row r="37" spans="1:5" ht="26.25" x14ac:dyDescent="0.25">
      <c r="A37" s="4" t="s">
        <v>24</v>
      </c>
      <c r="B37" s="5" t="s">
        <v>25</v>
      </c>
      <c r="C37" s="24">
        <v>2095000</v>
      </c>
      <c r="D37" s="24">
        <v>0</v>
      </c>
      <c r="E37" s="24">
        <v>0</v>
      </c>
    </row>
    <row r="38" spans="1:5" ht="26.25" x14ac:dyDescent="0.25">
      <c r="A38" s="4" t="s">
        <v>26</v>
      </c>
      <c r="B38" s="5" t="s">
        <v>27</v>
      </c>
      <c r="C38" s="24">
        <f>C39</f>
        <v>-10000</v>
      </c>
      <c r="D38" s="24">
        <v>0</v>
      </c>
      <c r="E38" s="24">
        <v>0</v>
      </c>
    </row>
    <row r="39" spans="1:5" ht="18.75" customHeight="1" x14ac:dyDescent="0.25">
      <c r="A39" s="4" t="s">
        <v>28</v>
      </c>
      <c r="B39" s="5" t="s">
        <v>29</v>
      </c>
      <c r="C39" s="24">
        <v>-10000</v>
      </c>
      <c r="D39" s="24">
        <v>0</v>
      </c>
      <c r="E39" s="24">
        <v>0</v>
      </c>
    </row>
    <row r="40" spans="1:5" ht="31.9" customHeight="1" x14ac:dyDescent="0.25">
      <c r="A40" s="2" t="s">
        <v>30</v>
      </c>
      <c r="B40" s="3" t="s">
        <v>31</v>
      </c>
      <c r="C40" s="24">
        <f>C41+C43+C47</f>
        <v>1219000</v>
      </c>
      <c r="D40" s="24">
        <v>0</v>
      </c>
      <c r="E40" s="24">
        <v>0</v>
      </c>
    </row>
    <row r="41" spans="1:5" ht="51.75" x14ac:dyDescent="0.25">
      <c r="A41" s="4" t="s">
        <v>32</v>
      </c>
      <c r="B41" s="5" t="s">
        <v>33</v>
      </c>
      <c r="C41" s="24">
        <f>C42</f>
        <v>-1000</v>
      </c>
      <c r="D41" s="24">
        <v>0</v>
      </c>
      <c r="E41" s="24">
        <v>0</v>
      </c>
    </row>
    <row r="42" spans="1:5" ht="39" x14ac:dyDescent="0.25">
      <c r="A42" s="4" t="s">
        <v>34</v>
      </c>
      <c r="B42" s="5" t="s">
        <v>35</v>
      </c>
      <c r="C42" s="24">
        <v>-1000</v>
      </c>
      <c r="D42" s="24">
        <v>0</v>
      </c>
      <c r="E42" s="24">
        <v>0</v>
      </c>
    </row>
    <row r="43" spans="1:5" ht="51.75" x14ac:dyDescent="0.25">
      <c r="A43" s="4" t="s">
        <v>36</v>
      </c>
      <c r="B43" s="5" t="s">
        <v>37</v>
      </c>
      <c r="C43" s="24">
        <f>C44</f>
        <v>1160000</v>
      </c>
      <c r="D43" s="24">
        <v>0</v>
      </c>
      <c r="E43" s="24">
        <v>0</v>
      </c>
    </row>
    <row r="44" spans="1:5" ht="39" x14ac:dyDescent="0.25">
      <c r="A44" s="4" t="s">
        <v>38</v>
      </c>
      <c r="B44" s="5" t="s">
        <v>39</v>
      </c>
      <c r="C44" s="24">
        <f>C45+C46</f>
        <v>1160000</v>
      </c>
      <c r="D44" s="24">
        <v>0</v>
      </c>
      <c r="E44" s="24">
        <v>0</v>
      </c>
    </row>
    <row r="45" spans="1:5" ht="58.5" customHeight="1" x14ac:dyDescent="0.25">
      <c r="A45" s="4" t="s">
        <v>40</v>
      </c>
      <c r="B45" s="5" t="s">
        <v>102</v>
      </c>
      <c r="C45" s="24">
        <v>580000</v>
      </c>
      <c r="D45" s="24">
        <v>0</v>
      </c>
      <c r="E45" s="24">
        <v>0</v>
      </c>
    </row>
    <row r="46" spans="1:5" ht="51.75" x14ac:dyDescent="0.25">
      <c r="A46" s="4" t="s">
        <v>41</v>
      </c>
      <c r="B46" s="5" t="s">
        <v>42</v>
      </c>
      <c r="C46" s="24">
        <v>580000</v>
      </c>
      <c r="D46" s="24">
        <v>0</v>
      </c>
      <c r="E46" s="24">
        <v>0</v>
      </c>
    </row>
    <row r="47" spans="1:5" ht="51.75" x14ac:dyDescent="0.25">
      <c r="A47" s="4" t="s">
        <v>43</v>
      </c>
      <c r="B47" s="5" t="s">
        <v>44</v>
      </c>
      <c r="C47" s="24">
        <f>C48</f>
        <v>60000</v>
      </c>
      <c r="D47" s="24">
        <v>0</v>
      </c>
      <c r="E47" s="24">
        <v>0</v>
      </c>
    </row>
    <row r="48" spans="1:5" ht="51.75" x14ac:dyDescent="0.25">
      <c r="A48" s="4" t="s">
        <v>45</v>
      </c>
      <c r="B48" s="5" t="s">
        <v>46</v>
      </c>
      <c r="C48" s="24">
        <v>60000</v>
      </c>
      <c r="D48" s="24">
        <v>0</v>
      </c>
      <c r="E48" s="24">
        <v>0</v>
      </c>
    </row>
    <row r="49" spans="1:5" x14ac:dyDescent="0.25">
      <c r="A49" s="2" t="s">
        <v>47</v>
      </c>
      <c r="B49" s="3" t="s">
        <v>48</v>
      </c>
      <c r="C49" s="24">
        <f>C50</f>
        <v>-183000</v>
      </c>
      <c r="D49" s="24">
        <v>0</v>
      </c>
      <c r="E49" s="24">
        <v>0</v>
      </c>
    </row>
    <row r="50" spans="1:5" s="19" customFormat="1" x14ac:dyDescent="0.25">
      <c r="A50" s="4" t="s">
        <v>49</v>
      </c>
      <c r="B50" s="5" t="s">
        <v>50</v>
      </c>
      <c r="C50" s="24">
        <f>C51+C52+C53</f>
        <v>-183000</v>
      </c>
      <c r="D50" s="24">
        <v>0</v>
      </c>
      <c r="E50" s="24">
        <v>0</v>
      </c>
    </row>
    <row r="51" spans="1:5" s="19" customFormat="1" ht="26.25" x14ac:dyDescent="0.25">
      <c r="A51" s="4" t="s">
        <v>51</v>
      </c>
      <c r="B51" s="5" t="s">
        <v>52</v>
      </c>
      <c r="C51" s="24">
        <v>21000</v>
      </c>
      <c r="D51" s="24">
        <v>0</v>
      </c>
      <c r="E51" s="24">
        <v>0</v>
      </c>
    </row>
    <row r="52" spans="1:5" s="19" customFormat="1" x14ac:dyDescent="0.25">
      <c r="A52" s="4" t="s">
        <v>53</v>
      </c>
      <c r="B52" s="5" t="s">
        <v>54</v>
      </c>
      <c r="C52" s="24">
        <v>-73000</v>
      </c>
      <c r="D52" s="24">
        <v>0</v>
      </c>
      <c r="E52" s="24">
        <v>0</v>
      </c>
    </row>
    <row r="53" spans="1:5" s="19" customFormat="1" x14ac:dyDescent="0.25">
      <c r="A53" s="4" t="s">
        <v>55</v>
      </c>
      <c r="B53" s="5" t="s">
        <v>56</v>
      </c>
      <c r="C53" s="24">
        <f>C54</f>
        <v>-131000</v>
      </c>
      <c r="D53" s="24">
        <v>0</v>
      </c>
      <c r="E53" s="24">
        <v>0</v>
      </c>
    </row>
    <row r="54" spans="1:5" x14ac:dyDescent="0.25">
      <c r="A54" s="4" t="s">
        <v>57</v>
      </c>
      <c r="B54" s="5" t="s">
        <v>58</v>
      </c>
      <c r="C54" s="24">
        <v>-131000</v>
      </c>
      <c r="D54" s="24">
        <v>0</v>
      </c>
      <c r="E54" s="24">
        <v>0</v>
      </c>
    </row>
    <row r="55" spans="1:5" ht="31.15" customHeight="1" x14ac:dyDescent="0.25">
      <c r="A55" s="2" t="s">
        <v>130</v>
      </c>
      <c r="B55" s="3" t="s">
        <v>131</v>
      </c>
      <c r="C55" s="24">
        <f>C56</f>
        <v>-10000</v>
      </c>
      <c r="D55" s="24">
        <v>0</v>
      </c>
      <c r="E55" s="24">
        <v>0</v>
      </c>
    </row>
    <row r="56" spans="1:5" s="19" customFormat="1" x14ac:dyDescent="0.25">
      <c r="A56" s="4" t="s">
        <v>132</v>
      </c>
      <c r="B56" s="5" t="s">
        <v>133</v>
      </c>
      <c r="C56" s="24">
        <f>C57</f>
        <v>-10000</v>
      </c>
      <c r="D56" s="24">
        <v>0</v>
      </c>
      <c r="E56" s="24">
        <v>0</v>
      </c>
    </row>
    <row r="57" spans="1:5" s="19" customFormat="1" x14ac:dyDescent="0.25">
      <c r="A57" s="4" t="s">
        <v>134</v>
      </c>
      <c r="B57" s="5" t="s">
        <v>135</v>
      </c>
      <c r="C57" s="24">
        <f>C58</f>
        <v>-10000</v>
      </c>
      <c r="D57" s="24">
        <v>0</v>
      </c>
      <c r="E57" s="24">
        <v>0</v>
      </c>
    </row>
    <row r="58" spans="1:5" s="19" customFormat="1" x14ac:dyDescent="0.25">
      <c r="A58" s="4" t="s">
        <v>136</v>
      </c>
      <c r="B58" s="5" t="s">
        <v>137</v>
      </c>
      <c r="C58" s="24">
        <v>-10000</v>
      </c>
      <c r="D58" s="24">
        <v>0</v>
      </c>
      <c r="E58" s="24">
        <v>0</v>
      </c>
    </row>
    <row r="59" spans="1:5" ht="24.6" customHeight="1" x14ac:dyDescent="0.25">
      <c r="A59" s="2" t="s">
        <v>59</v>
      </c>
      <c r="B59" s="3" t="s">
        <v>60</v>
      </c>
      <c r="C59" s="24">
        <f>C60+C63+C69</f>
        <v>-2609000</v>
      </c>
      <c r="D59" s="24">
        <v>0</v>
      </c>
      <c r="E59" s="24">
        <v>0</v>
      </c>
    </row>
    <row r="60" spans="1:5" s="19" customFormat="1" ht="51.75" x14ac:dyDescent="0.25">
      <c r="A60" s="4" t="s">
        <v>124</v>
      </c>
      <c r="B60" s="5" t="s">
        <v>125</v>
      </c>
      <c r="C60" s="24">
        <f>C61</f>
        <v>246000</v>
      </c>
      <c r="D60" s="24">
        <v>0</v>
      </c>
      <c r="E60" s="24">
        <v>0</v>
      </c>
    </row>
    <row r="61" spans="1:5" s="19" customFormat="1" ht="64.5" x14ac:dyDescent="0.25">
      <c r="A61" s="4" t="s">
        <v>126</v>
      </c>
      <c r="B61" s="5" t="s">
        <v>127</v>
      </c>
      <c r="C61" s="24">
        <f>C62</f>
        <v>246000</v>
      </c>
      <c r="D61" s="24">
        <v>0</v>
      </c>
      <c r="E61" s="24">
        <v>0</v>
      </c>
    </row>
    <row r="62" spans="1:5" s="19" customFormat="1" ht="54.75" customHeight="1" x14ac:dyDescent="0.25">
      <c r="A62" s="4" t="s">
        <v>128</v>
      </c>
      <c r="B62" s="5" t="s">
        <v>129</v>
      </c>
      <c r="C62" s="24">
        <v>246000</v>
      </c>
      <c r="D62" s="24">
        <v>0</v>
      </c>
      <c r="E62" s="24">
        <v>0</v>
      </c>
    </row>
    <row r="63" spans="1:5" s="19" customFormat="1" ht="26.25" x14ac:dyDescent="0.25">
      <c r="A63" s="4" t="s">
        <v>61</v>
      </c>
      <c r="B63" s="5" t="s">
        <v>62</v>
      </c>
      <c r="C63" s="24">
        <f>C64+C67</f>
        <v>-2796000</v>
      </c>
      <c r="D63" s="24">
        <v>0</v>
      </c>
      <c r="E63" s="24">
        <v>0</v>
      </c>
    </row>
    <row r="64" spans="1:5" s="19" customFormat="1" ht="26.25" x14ac:dyDescent="0.25">
      <c r="A64" s="4" t="s">
        <v>63</v>
      </c>
      <c r="B64" s="5" t="s">
        <v>64</v>
      </c>
      <c r="C64" s="24">
        <f>C65+C66</f>
        <v>-2797000</v>
      </c>
      <c r="D64" s="24">
        <v>0</v>
      </c>
      <c r="E64" s="24">
        <v>0</v>
      </c>
    </row>
    <row r="65" spans="1:5" s="19" customFormat="1" ht="39" x14ac:dyDescent="0.25">
      <c r="A65" s="4" t="s">
        <v>65</v>
      </c>
      <c r="B65" s="5" t="s">
        <v>103</v>
      </c>
      <c r="C65" s="24">
        <v>-2970000</v>
      </c>
      <c r="D65" s="24">
        <v>0</v>
      </c>
      <c r="E65" s="24">
        <v>0</v>
      </c>
    </row>
    <row r="66" spans="1:5" s="19" customFormat="1" ht="26.25" x14ac:dyDescent="0.25">
      <c r="A66" s="4" t="s">
        <v>66</v>
      </c>
      <c r="B66" s="5" t="s">
        <v>67</v>
      </c>
      <c r="C66" s="24">
        <v>173000</v>
      </c>
      <c r="D66" s="24">
        <v>0</v>
      </c>
      <c r="E66" s="24">
        <v>0</v>
      </c>
    </row>
    <row r="67" spans="1:5" s="19" customFormat="1" ht="37.15" customHeight="1" x14ac:dyDescent="0.25">
      <c r="A67" s="4" t="s">
        <v>180</v>
      </c>
      <c r="B67" s="5" t="s">
        <v>181</v>
      </c>
      <c r="C67" s="24">
        <f>C68</f>
        <v>1000</v>
      </c>
      <c r="D67" s="24">
        <v>0</v>
      </c>
      <c r="E67" s="24">
        <v>0</v>
      </c>
    </row>
    <row r="68" spans="1:5" s="19" customFormat="1" ht="39" x14ac:dyDescent="0.25">
      <c r="A68" s="4" t="s">
        <v>182</v>
      </c>
      <c r="B68" s="5" t="s">
        <v>183</v>
      </c>
      <c r="C68" s="24">
        <v>1000</v>
      </c>
      <c r="D68" s="24">
        <v>0</v>
      </c>
      <c r="E68" s="24">
        <v>0</v>
      </c>
    </row>
    <row r="69" spans="1:5" s="19" customFormat="1" ht="51.75" x14ac:dyDescent="0.25">
      <c r="A69" s="4" t="s">
        <v>68</v>
      </c>
      <c r="B69" s="5" t="s">
        <v>69</v>
      </c>
      <c r="C69" s="24">
        <f>C70</f>
        <v>-59000</v>
      </c>
      <c r="D69" s="24">
        <v>0</v>
      </c>
      <c r="E69" s="24">
        <v>0</v>
      </c>
    </row>
    <row r="70" spans="1:5" s="19" customFormat="1" ht="39" x14ac:dyDescent="0.25">
      <c r="A70" s="4" t="s">
        <v>70</v>
      </c>
      <c r="B70" s="5" t="s">
        <v>71</v>
      </c>
      <c r="C70" s="24">
        <f>C71</f>
        <v>-59000</v>
      </c>
      <c r="D70" s="24">
        <v>0</v>
      </c>
      <c r="E70" s="24">
        <v>0</v>
      </c>
    </row>
    <row r="71" spans="1:5" s="19" customFormat="1" ht="57" customHeight="1" x14ac:dyDescent="0.25">
      <c r="A71" s="4" t="s">
        <v>72</v>
      </c>
      <c r="B71" s="5" t="s">
        <v>73</v>
      </c>
      <c r="C71" s="24">
        <v>-59000</v>
      </c>
      <c r="D71" s="24">
        <v>0</v>
      </c>
      <c r="E71" s="24">
        <v>0</v>
      </c>
    </row>
    <row r="72" spans="1:5" x14ac:dyDescent="0.25">
      <c r="A72" s="2" t="s">
        <v>74</v>
      </c>
      <c r="B72" s="3" t="s">
        <v>75</v>
      </c>
      <c r="C72" s="24">
        <v>177000</v>
      </c>
      <c r="D72" s="24">
        <v>0</v>
      </c>
      <c r="E72" s="24">
        <v>0</v>
      </c>
    </row>
    <row r="73" spans="1:5" s="19" customFormat="1" ht="32.85" customHeight="1" x14ac:dyDescent="0.25">
      <c r="A73" s="4" t="s">
        <v>76</v>
      </c>
      <c r="B73" s="20" t="s">
        <v>77</v>
      </c>
      <c r="C73" s="24">
        <v>198000</v>
      </c>
      <c r="D73" s="24">
        <v>0</v>
      </c>
      <c r="E73" s="24">
        <v>0</v>
      </c>
    </row>
    <row r="74" spans="1:5" s="1" customFormat="1" ht="39" x14ac:dyDescent="0.25">
      <c r="A74" s="4" t="s">
        <v>78</v>
      </c>
      <c r="B74" s="7" t="s">
        <v>104</v>
      </c>
      <c r="C74" s="24">
        <f>C75</f>
        <v>-19000</v>
      </c>
      <c r="D74" s="24">
        <v>0</v>
      </c>
      <c r="E74" s="24">
        <v>0</v>
      </c>
    </row>
    <row r="75" spans="1:5" s="1" customFormat="1" ht="51.4" customHeight="1" x14ac:dyDescent="0.25">
      <c r="A75" s="4" t="s">
        <v>79</v>
      </c>
      <c r="B75" s="7" t="s">
        <v>106</v>
      </c>
      <c r="C75" s="24">
        <v>-19000</v>
      </c>
      <c r="D75" s="24">
        <v>0</v>
      </c>
      <c r="E75" s="24">
        <v>0</v>
      </c>
    </row>
    <row r="76" spans="1:5" s="1" customFormat="1" ht="51.75" x14ac:dyDescent="0.25">
      <c r="A76" s="4" t="s">
        <v>80</v>
      </c>
      <c r="B76" s="7" t="s">
        <v>105</v>
      </c>
      <c r="C76" s="24">
        <f>C77</f>
        <v>-32000</v>
      </c>
      <c r="D76" s="24">
        <v>0</v>
      </c>
      <c r="E76" s="24">
        <v>0</v>
      </c>
    </row>
    <row r="77" spans="1:5" s="1" customFormat="1" ht="65.45" customHeight="1" x14ac:dyDescent="0.25">
      <c r="A77" s="4" t="s">
        <v>81</v>
      </c>
      <c r="B77" s="8" t="s">
        <v>107</v>
      </c>
      <c r="C77" s="24">
        <v>-32000</v>
      </c>
      <c r="D77" s="24">
        <v>0</v>
      </c>
      <c r="E77" s="24">
        <v>0</v>
      </c>
    </row>
    <row r="78" spans="1:5" s="1" customFormat="1" ht="39" x14ac:dyDescent="0.25">
      <c r="A78" s="4" t="s">
        <v>82</v>
      </c>
      <c r="B78" s="7" t="s">
        <v>108</v>
      </c>
      <c r="C78" s="24">
        <f>C79</f>
        <v>-104000</v>
      </c>
      <c r="D78" s="24">
        <v>0</v>
      </c>
      <c r="E78" s="24">
        <v>0</v>
      </c>
    </row>
    <row r="79" spans="1:5" s="1" customFormat="1" ht="51.4" customHeight="1" x14ac:dyDescent="0.25">
      <c r="A79" s="4" t="s">
        <v>83</v>
      </c>
      <c r="B79" s="7" t="s">
        <v>109</v>
      </c>
      <c r="C79" s="24">
        <v>-104000</v>
      </c>
      <c r="D79" s="24">
        <v>0</v>
      </c>
      <c r="E79" s="24">
        <v>0</v>
      </c>
    </row>
    <row r="80" spans="1:5" s="1" customFormat="1" ht="38.25" customHeight="1" x14ac:dyDescent="0.25">
      <c r="A80" s="4" t="s">
        <v>86</v>
      </c>
      <c r="B80" s="7" t="s">
        <v>110</v>
      </c>
      <c r="C80" s="24">
        <f>C81</f>
        <v>-4000</v>
      </c>
      <c r="D80" s="24">
        <v>0</v>
      </c>
      <c r="E80" s="24">
        <v>0</v>
      </c>
    </row>
    <row r="81" spans="1:5" s="1" customFormat="1" ht="50.25" customHeight="1" x14ac:dyDescent="0.25">
      <c r="A81" s="4" t="s">
        <v>87</v>
      </c>
      <c r="B81" s="7" t="s">
        <v>111</v>
      </c>
      <c r="C81" s="24">
        <v>-4000</v>
      </c>
      <c r="D81" s="24">
        <v>0</v>
      </c>
      <c r="E81" s="24">
        <v>0</v>
      </c>
    </row>
    <row r="82" spans="1:5" s="1" customFormat="1" ht="36.75" customHeight="1" x14ac:dyDescent="0.25">
      <c r="A82" s="4" t="s">
        <v>88</v>
      </c>
      <c r="B82" s="7" t="s">
        <v>112</v>
      </c>
      <c r="C82" s="24">
        <f>C83</f>
        <v>-16000</v>
      </c>
      <c r="D82" s="24">
        <v>0</v>
      </c>
      <c r="E82" s="24">
        <v>0</v>
      </c>
    </row>
    <row r="83" spans="1:5" s="1" customFormat="1" ht="63.95" customHeight="1" x14ac:dyDescent="0.25">
      <c r="A83" s="4" t="s">
        <v>89</v>
      </c>
      <c r="B83" s="7" t="s">
        <v>113</v>
      </c>
      <c r="C83" s="24">
        <v>-16000</v>
      </c>
      <c r="D83" s="24">
        <v>0</v>
      </c>
      <c r="E83" s="24">
        <v>0</v>
      </c>
    </row>
    <row r="84" spans="1:5" s="1" customFormat="1" ht="38.25" customHeight="1" x14ac:dyDescent="0.25">
      <c r="A84" s="4" t="s">
        <v>90</v>
      </c>
      <c r="B84" s="7" t="s">
        <v>114</v>
      </c>
      <c r="C84" s="24">
        <f>C85</f>
        <v>11000</v>
      </c>
      <c r="D84" s="24">
        <v>0</v>
      </c>
      <c r="E84" s="24">
        <v>0</v>
      </c>
    </row>
    <row r="85" spans="1:5" s="1" customFormat="1" ht="65.25" customHeight="1" x14ac:dyDescent="0.25">
      <c r="A85" s="4" t="s">
        <v>91</v>
      </c>
      <c r="B85" s="7" t="s">
        <v>138</v>
      </c>
      <c r="C85" s="24">
        <v>11000</v>
      </c>
      <c r="D85" s="24">
        <v>0</v>
      </c>
      <c r="E85" s="24">
        <v>0</v>
      </c>
    </row>
    <row r="86" spans="1:5" s="1" customFormat="1" ht="40.15" customHeight="1" x14ac:dyDescent="0.25">
      <c r="A86" s="4" t="s">
        <v>92</v>
      </c>
      <c r="B86" s="7" t="s">
        <v>115</v>
      </c>
      <c r="C86" s="24">
        <f>C87</f>
        <v>-66000</v>
      </c>
      <c r="D86" s="24">
        <v>0</v>
      </c>
      <c r="E86" s="24">
        <v>0</v>
      </c>
    </row>
    <row r="87" spans="1:5" s="1" customFormat="1" ht="51.4" customHeight="1" x14ac:dyDescent="0.25">
      <c r="A87" s="4" t="s">
        <v>93</v>
      </c>
      <c r="B87" s="7" t="s">
        <v>116</v>
      </c>
      <c r="C87" s="24">
        <v>-66000</v>
      </c>
      <c r="D87" s="24">
        <v>0</v>
      </c>
      <c r="E87" s="24">
        <v>0</v>
      </c>
    </row>
    <row r="88" spans="1:5" s="1" customFormat="1" ht="42.75" customHeight="1" x14ac:dyDescent="0.25">
      <c r="A88" s="4" t="s">
        <v>84</v>
      </c>
      <c r="B88" s="7" t="s">
        <v>117</v>
      </c>
      <c r="C88" s="24">
        <f>C89</f>
        <v>428000</v>
      </c>
      <c r="D88" s="24">
        <v>0</v>
      </c>
      <c r="E88" s="24">
        <v>0</v>
      </c>
    </row>
    <row r="89" spans="1:5" s="1" customFormat="1" ht="51.75" x14ac:dyDescent="0.25">
      <c r="A89" s="4" t="s">
        <v>85</v>
      </c>
      <c r="B89" s="7" t="s">
        <v>118</v>
      </c>
      <c r="C89" s="24">
        <v>428000</v>
      </c>
      <c r="D89" s="24">
        <v>0</v>
      </c>
      <c r="E89" s="24">
        <v>0</v>
      </c>
    </row>
    <row r="90" spans="1:5" s="1" customFormat="1" ht="66" customHeight="1" x14ac:dyDescent="0.25">
      <c r="A90" s="4" t="s">
        <v>94</v>
      </c>
      <c r="B90" s="7" t="s">
        <v>95</v>
      </c>
      <c r="C90" s="24">
        <f>C91</f>
        <v>-119000</v>
      </c>
      <c r="D90" s="24">
        <v>0</v>
      </c>
      <c r="E90" s="24">
        <v>0</v>
      </c>
    </row>
    <row r="91" spans="1:5" s="1" customFormat="1" ht="90.75" customHeight="1" x14ac:dyDescent="0.25">
      <c r="A91" s="4" t="s">
        <v>119</v>
      </c>
      <c r="B91" s="7" t="s">
        <v>96</v>
      </c>
      <c r="C91" s="24">
        <v>-119000</v>
      </c>
      <c r="D91" s="24">
        <v>0</v>
      </c>
      <c r="E91" s="24">
        <v>0</v>
      </c>
    </row>
    <row r="92" spans="1:5" s="1" customFormat="1" ht="28.9" customHeight="1" x14ac:dyDescent="0.25">
      <c r="A92" s="4" t="s">
        <v>120</v>
      </c>
      <c r="B92" s="7" t="s">
        <v>122</v>
      </c>
      <c r="C92" s="24">
        <f>C93</f>
        <v>-19000</v>
      </c>
      <c r="D92" s="24">
        <v>0</v>
      </c>
      <c r="E92" s="24">
        <v>0</v>
      </c>
    </row>
    <row r="93" spans="1:5" s="1" customFormat="1" ht="42.6" customHeight="1" x14ac:dyDescent="0.25">
      <c r="A93" s="4" t="s">
        <v>121</v>
      </c>
      <c r="B93" s="7" t="s">
        <v>123</v>
      </c>
      <c r="C93" s="24">
        <v>-19000</v>
      </c>
      <c r="D93" s="24">
        <v>0</v>
      </c>
      <c r="E93" s="24">
        <v>0</v>
      </c>
    </row>
    <row r="94" spans="1:5" s="1" customFormat="1" ht="63" customHeight="1" x14ac:dyDescent="0.25">
      <c r="A94" s="4" t="s">
        <v>184</v>
      </c>
      <c r="B94" s="7" t="s">
        <v>185</v>
      </c>
      <c r="C94" s="24">
        <f>C95</f>
        <v>39000</v>
      </c>
      <c r="D94" s="24">
        <v>0</v>
      </c>
      <c r="E94" s="24">
        <v>0</v>
      </c>
    </row>
    <row r="95" spans="1:5" s="1" customFormat="1" ht="42.6" customHeight="1" x14ac:dyDescent="0.25">
      <c r="A95" s="4" t="s">
        <v>186</v>
      </c>
      <c r="B95" s="7" t="s">
        <v>187</v>
      </c>
      <c r="C95" s="24">
        <f>C96</f>
        <v>39000</v>
      </c>
      <c r="D95" s="24">
        <v>0</v>
      </c>
      <c r="E95" s="24">
        <v>0</v>
      </c>
    </row>
    <row r="96" spans="1:5" s="1" customFormat="1" ht="64.150000000000006" customHeight="1" x14ac:dyDescent="0.25">
      <c r="A96" s="4" t="s">
        <v>188</v>
      </c>
      <c r="B96" s="7" t="s">
        <v>189</v>
      </c>
      <c r="C96" s="24">
        <v>39000</v>
      </c>
      <c r="D96" s="24">
        <v>0</v>
      </c>
      <c r="E96" s="24">
        <v>0</v>
      </c>
    </row>
    <row r="97" spans="1:5" s="1" customFormat="1" ht="15.6" customHeight="1" x14ac:dyDescent="0.25">
      <c r="A97" s="4" t="s">
        <v>97</v>
      </c>
      <c r="B97" s="8" t="s">
        <v>98</v>
      </c>
      <c r="C97" s="24">
        <f>C98</f>
        <v>78000</v>
      </c>
      <c r="D97" s="24">
        <v>0</v>
      </c>
      <c r="E97" s="24">
        <v>0</v>
      </c>
    </row>
    <row r="98" spans="1:5" s="1" customFormat="1" ht="67.150000000000006" customHeight="1" x14ac:dyDescent="0.25">
      <c r="A98" s="4" t="s">
        <v>99</v>
      </c>
      <c r="B98" s="8" t="s">
        <v>139</v>
      </c>
      <c r="C98" s="24">
        <v>78000</v>
      </c>
      <c r="D98" s="24">
        <v>0</v>
      </c>
      <c r="E98" s="24">
        <v>0</v>
      </c>
    </row>
    <row r="99" spans="1:5" x14ac:dyDescent="0.25">
      <c r="A99" s="2" t="s">
        <v>145</v>
      </c>
      <c r="B99" s="10" t="s">
        <v>146</v>
      </c>
      <c r="C99" s="23">
        <f>C100</f>
        <v>6058714.3800000008</v>
      </c>
      <c r="D99" s="23">
        <v>0</v>
      </c>
      <c r="E99" s="23">
        <v>0</v>
      </c>
    </row>
    <row r="100" spans="1:5" ht="26.25" x14ac:dyDescent="0.25">
      <c r="A100" s="11" t="s">
        <v>147</v>
      </c>
      <c r="B100" s="11" t="s">
        <v>148</v>
      </c>
      <c r="C100" s="24">
        <f>C101+C103+C105+C107</f>
        <v>6058714.3800000008</v>
      </c>
      <c r="D100" s="24">
        <v>0</v>
      </c>
      <c r="E100" s="24">
        <v>0</v>
      </c>
    </row>
    <row r="101" spans="1:5" x14ac:dyDescent="0.25">
      <c r="A101" s="11" t="s">
        <v>149</v>
      </c>
      <c r="B101" s="11" t="s">
        <v>150</v>
      </c>
      <c r="C101" s="24">
        <f>C102</f>
        <v>962000</v>
      </c>
      <c r="D101" s="24">
        <v>0</v>
      </c>
      <c r="E101" s="24">
        <v>0</v>
      </c>
    </row>
    <row r="102" spans="1:5" s="19" customFormat="1" ht="26.25" x14ac:dyDescent="0.25">
      <c r="A102" s="12" t="s">
        <v>179</v>
      </c>
      <c r="B102" s="12" t="s">
        <v>151</v>
      </c>
      <c r="C102" s="24">
        <v>962000</v>
      </c>
      <c r="D102" s="24">
        <v>0</v>
      </c>
      <c r="E102" s="24">
        <v>0</v>
      </c>
    </row>
    <row r="103" spans="1:5" ht="26.25" x14ac:dyDescent="0.25">
      <c r="A103" s="11" t="s">
        <v>152</v>
      </c>
      <c r="B103" s="11" t="s">
        <v>153</v>
      </c>
      <c r="C103" s="24">
        <f>C104</f>
        <v>-3701276.3</v>
      </c>
      <c r="D103" s="24">
        <v>0</v>
      </c>
      <c r="E103" s="24">
        <v>0</v>
      </c>
    </row>
    <row r="104" spans="1:5" s="19" customFormat="1" ht="39" x14ac:dyDescent="0.25">
      <c r="A104" s="13" t="s">
        <v>154</v>
      </c>
      <c r="B104" s="13" t="s">
        <v>155</v>
      </c>
      <c r="C104" s="24">
        <v>-3701276.3</v>
      </c>
      <c r="D104" s="24">
        <v>0</v>
      </c>
      <c r="E104" s="24">
        <v>0</v>
      </c>
    </row>
    <row r="105" spans="1:5" x14ac:dyDescent="0.25">
      <c r="A105" s="11" t="s">
        <v>156</v>
      </c>
      <c r="B105" s="11" t="s">
        <v>157</v>
      </c>
      <c r="C105" s="24">
        <f>C106</f>
        <v>-2113139.3199999998</v>
      </c>
      <c r="D105" s="24">
        <v>0</v>
      </c>
      <c r="E105" s="24">
        <v>0</v>
      </c>
    </row>
    <row r="106" spans="1:5" s="19" customFormat="1" ht="39" x14ac:dyDescent="0.25">
      <c r="A106" s="12" t="s">
        <v>158</v>
      </c>
      <c r="B106" s="12" t="s">
        <v>159</v>
      </c>
      <c r="C106" s="24">
        <v>-2113139.3199999998</v>
      </c>
      <c r="D106" s="24">
        <v>0</v>
      </c>
      <c r="E106" s="24">
        <v>0</v>
      </c>
    </row>
    <row r="107" spans="1:5" x14ac:dyDescent="0.25">
      <c r="A107" s="11" t="s">
        <v>160</v>
      </c>
      <c r="B107" s="11" t="s">
        <v>161</v>
      </c>
      <c r="C107" s="24">
        <f>C108+C109+C110+C111</f>
        <v>10911130</v>
      </c>
      <c r="D107" s="24">
        <v>0</v>
      </c>
      <c r="E107" s="24">
        <v>0</v>
      </c>
    </row>
    <row r="108" spans="1:5" s="19" customFormat="1" ht="39" x14ac:dyDescent="0.25">
      <c r="A108" s="12" t="s">
        <v>162</v>
      </c>
      <c r="B108" s="12" t="s">
        <v>163</v>
      </c>
      <c r="C108" s="24">
        <v>15000</v>
      </c>
      <c r="D108" s="24">
        <v>0</v>
      </c>
      <c r="E108" s="24">
        <v>0</v>
      </c>
    </row>
    <row r="109" spans="1:5" s="19" customFormat="1" ht="90" x14ac:dyDescent="0.25">
      <c r="A109" s="14" t="s">
        <v>174</v>
      </c>
      <c r="B109" s="12" t="s">
        <v>175</v>
      </c>
      <c r="C109" s="24">
        <v>-30200</v>
      </c>
      <c r="D109" s="24">
        <v>0</v>
      </c>
      <c r="E109" s="24">
        <v>0</v>
      </c>
    </row>
    <row r="110" spans="1:5" s="19" customFormat="1" ht="77.25" x14ac:dyDescent="0.25">
      <c r="A110" s="14" t="s">
        <v>164</v>
      </c>
      <c r="B110" s="15" t="s">
        <v>166</v>
      </c>
      <c r="C110" s="24">
        <v>-1769400</v>
      </c>
      <c r="D110" s="24">
        <v>0</v>
      </c>
      <c r="E110" s="24">
        <v>0</v>
      </c>
    </row>
    <row r="111" spans="1:5" s="19" customFormat="1" ht="25.5" x14ac:dyDescent="0.25">
      <c r="A111" s="17" t="s">
        <v>173</v>
      </c>
      <c r="B111" s="18" t="s">
        <v>172</v>
      </c>
      <c r="C111" s="24">
        <v>12695730</v>
      </c>
      <c r="D111" s="24">
        <v>0</v>
      </c>
      <c r="E111" s="24">
        <v>0</v>
      </c>
    </row>
    <row r="112" spans="1:5" x14ac:dyDescent="0.25">
      <c r="A112" s="16"/>
      <c r="B112" s="11" t="s">
        <v>165</v>
      </c>
      <c r="C112" s="23">
        <f>C99+C20</f>
        <v>35445714.380000003</v>
      </c>
      <c r="D112" s="23">
        <v>0</v>
      </c>
      <c r="E112" s="23">
        <v>0</v>
      </c>
    </row>
    <row r="113" spans="4:5" x14ac:dyDescent="0.25">
      <c r="D113" s="26"/>
      <c r="E113" s="26"/>
    </row>
    <row r="114" spans="4:5" x14ac:dyDescent="0.25">
      <c r="D114" s="26"/>
      <c r="E114" s="26"/>
    </row>
  </sheetData>
  <mergeCells count="1">
    <mergeCell ref="A17:E17"/>
  </mergeCells>
  <hyperlinks>
    <hyperlink ref="B73" r:id="rId1" display="consultantplus://offline/ref=C84CB3038B4AEA7D3C5C5B44AAD63104D594E77A4F25BC5E21A87444550683746384295A47EAF6BB515896F9F2P5v5N" xr:uid="{00000000-0004-0000-0000-000000000000}"/>
    <hyperlink ref="B74" r:id="rId2" display="consultantplus://offline/ref=DC5688143164477E734017DE363AF0E8BC597211A0A940FC18EDCE48519A08E99E97412860B7C71B40FA9E8B478AC689540B8A3C870DF431pEv3N" xr:uid="{00000000-0004-0000-0000-000001000000}"/>
    <hyperlink ref="B75" r:id="rId3" display="consultantplus://offline/ref=3ACEDDB140C62BECB017ACD9873C6202CB6FA8F31F668AEF4B791C9ABF2B822DCF3C83C2DC2CD956817063E13D38503EA3359C6AC609626Dk2wBN" xr:uid="{00000000-0004-0000-0000-000002000000}"/>
    <hyperlink ref="B76" r:id="rId4" display="consultantplus://offline/ref=89EBEFB2FA22D6AA593E9391250B1505BE6DA267E51A7C5EE59659CA40E7707BBF5DA07A517C3F6D9474A05EE73DE6D53F1F2C938BE0A491O4x3N" xr:uid="{00000000-0004-0000-0000-000003000000}"/>
    <hyperlink ref="B77" r:id="rId5" display="consultantplus://offline/ref=4660C791CA722F3A18AAFDF1D8F4DBD607F6F6A53E23B34DFD68A82F396AD24C3BD06E61E9B6998D4C6AA49B8ECAE66C8791BE904553CF216Fx8N" xr:uid="{00000000-0004-0000-0000-000004000000}"/>
    <hyperlink ref="B78" r:id="rId6" display="consultantplus://offline/ref=C22D74370BC316AD0470610C48B6E2CD911777293F6989922B2843BB52D666F18A93F1CCEE2F40AB88BF44C404D9F7E0D7EDADCF4CA12B88k2y9N" xr:uid="{00000000-0004-0000-0000-000005000000}"/>
    <hyperlink ref="B79" r:id="rId7" display="consultantplus://offline/ref=5E15226B314332602E5299E16F1A3A52BDB688E97902AAC579F82F3E02E03B777330B2B9414445958BFE863EB7BD31FB2AC852FA7DA6EC2BO5z9N" xr:uid="{00000000-0004-0000-0000-000006000000}"/>
    <hyperlink ref="B82" r:id="rId8" display="consultantplus://offline/ref=62DCA53493C6BC821D022A51827E645F75D36318E9F261773BD4B205F0842D5A66A5663DDCDF6782BF1976C64E8D57C92B6552DF6CF13092FEV6O" xr:uid="{00000000-0004-0000-0000-000007000000}"/>
    <hyperlink ref="B80" r:id="rId9" display="consultantplus://offline/ref=5E15226B314332602E5299E16F1A3A52BDB688E97902AAC579F82F3E02E03B777330B2B9414445958BFE863EB7BD31FB2AC852FA7DA6EC2BO5z9N" xr:uid="{00000000-0004-0000-0000-000008000000}"/>
    <hyperlink ref="B81" r:id="rId10" display="consultantplus://offline/ref=5E15226B314332602E5299E16F1A3A52BDB688E97902AAC579F82F3E02E03B777330B2B9414445958BFE863EB7BD31FB2AC852FA7DA6EC2BO5z9N" xr:uid="{00000000-0004-0000-0000-000009000000}"/>
    <hyperlink ref="B84" r:id="rId11" display="consultantplus://offline/ref=62DCA53493C6BC821D022A51827E645F75D36318E9F261773BD4B205F0842D5A66A5663DDCDF6782BF1976C64E8D57C92B6552DF6CF13092FEV6O" xr:uid="{00000000-0004-0000-0000-00000A000000}"/>
    <hyperlink ref="B85" r:id="rId12" display="consultantplus://offline/ref=62DCA53493C6BC821D022A51827E645F75D36318E9F261773BD4B205F0842D5A66A5663DDCDF6782BF1976C64E8D57C92B6552DF6CF13092FEV6O" xr:uid="{00000000-0004-0000-0000-00000B000000}"/>
  </hyperlinks>
  <pageMargins left="0.70866141732283472" right="0.70866141732283472" top="0.74803149606299213" bottom="0.74803149606299213" header="0.31496062992125984" footer="0.31496062992125984"/>
  <pageSetup paperSize="9" scale="65" fitToHeight="0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ФИНАНСОВОЕ УПРАВЛЕНИЕ АДМИНИСТРАЦИИ УНЕЧСКОГО РАЙОНА</cp:lastModifiedBy>
  <cp:lastPrinted>2024-12-20T10:20:11Z</cp:lastPrinted>
  <dcterms:created xsi:type="dcterms:W3CDTF">2020-06-23T08:23:31Z</dcterms:created>
  <dcterms:modified xsi:type="dcterms:W3CDTF">2024-12-20T10:20:17Z</dcterms:modified>
</cp:coreProperties>
</file>